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<sst xmlns="http://schemas.openxmlformats.org/spreadsheetml/2006/main" count="159" uniqueCount="113">
  <si>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</si>
  <si>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</si>
  <si>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</si>
  <si>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</si>
  <si>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</si>
  <si>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</si>
  <si>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</si>
  <si>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</si>
  <si>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</si>
  <si>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</si>
  <si>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</si>
  <si>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</si>
  <si>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</si>
  <si>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</si>
  <si>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</si>
  <si>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</si>
  <si>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</si>
  <si>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</si>
  <si>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</si>
  <si>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</si>
  <si>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</si>
  <si>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</si>
  <si>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</si>
  <si>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</si>
  <si>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</si>
  <si>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</si>
  <si>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</si>
  <si>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</si>
  <si>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</si>
  <si>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</si>
  <si>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</si>
  <si>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</si>
  <si>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</si>
  <si>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</si>
  <si>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</si>
  <si>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</si>
  <si>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</si>
  <si>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</si>
  <si>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</si>
  <si>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</si>
  <si>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</si>
  <si>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</si>
  <si>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</si>
  <si>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</si>
  <si>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</si>
  <si>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</si>
  <si>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</si>
  <si>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</si>
  <si>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</si>
  <si>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</si>
  <si>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</si>
  <si>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</si>
  <si>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</si>
  <si>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</si>
  <si>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</si>
  <si>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</si>
  <si>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</si>
  <si>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</si>
  <si>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</si>
  <si>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</si>
  <si>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</si>
  <si>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</si>
  <si>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</si>
  <si>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</si>
  <si>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</si>
  <si>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</si>
  <si>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</si>
  <si>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</si>
  <si>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</si>
  <si>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</si>
  <si>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</si>
  <si>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</si>
  <si>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</si>
  <si>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</si>
  <si>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</si>
  <si>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</si>
  <si>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</si>
  <si>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</si>
  <si>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</si>
  <si>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</si>
  <si>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</si>
  <si>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</si>
  <si>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</si>
  <si>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</si>
  <si>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</si>
  <si>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</si>
  <si>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</si>
  <si>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</si>
  <si>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</si>
  <si>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</si>
  <si>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</si>
  <si>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</si>
  <si>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</si>
  <si>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</si>
  <si>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</si>
  <si>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</si>
  <si>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</si>
  <si>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</si>
  <si>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</si>
  <si>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</si>
  <si>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</si>
  <si>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</si>
  <si>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</si>
  <si>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</si>
  <si>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</si>
  <si>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</si>
  <si>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</si>
  <si>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</si>
  <si>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</si>
  <si>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</si>
  <si>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</si>
  <si>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</si>
  <si>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20.01.2015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</si>
</sst>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1312.8999999999999</c:v>
                </c:pt>
                <c:pt idx="1">
                  <c:v>1204.1999999999998</c:v>
                </c:pt>
                <c:pt idx="3">
                  <c:v>108.70000000000005</c:v>
                </c:pt>
              </c:numCache>
            </c:numRef>
          </c:val>
          <c:shape val="box"/>
        </c:ser>
        <c:shape val="box"/>
        <c:axId val="37636304"/>
        <c:axId val="32239569"/>
      </c:bar3DChart>
      <c:catAx>
        <c:axId val="37636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39569"/>
        <c:crosses val="autoZero"/>
        <c:auto val="1"/>
        <c:lblOffset val="100"/>
        <c:tickLblSkip val="1"/>
        <c:noMultiLvlLbl val="0"/>
      </c:catAx>
      <c:valAx>
        <c:axId val="3223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3778.8</c:v>
                </c:pt>
                <c:pt idx="1">
                  <c:v>2656.8</c:v>
                </c:pt>
                <c:pt idx="3">
                  <c:v>391.1</c:v>
                </c:pt>
                <c:pt idx="4">
                  <c:v>710.3</c:v>
                </c:pt>
                <c:pt idx="5">
                  <c:v>3.8</c:v>
                </c:pt>
                <c:pt idx="6">
                  <c:v>16.800000000000022</c:v>
                </c:pt>
              </c:numCache>
            </c:numRef>
          </c:val>
          <c:shape val="box"/>
        </c:ser>
        <c:shape val="box"/>
        <c:axId val="36235010"/>
        <c:axId val="30685027"/>
      </c:bar3DChart>
      <c:catAx>
        <c:axId val="3623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85027"/>
        <c:crosses val="autoZero"/>
        <c:auto val="1"/>
        <c:lblOffset val="100"/>
        <c:tickLblSkip val="1"/>
        <c:noMultiLvlLbl val="0"/>
      </c:catAx>
      <c:valAx>
        <c:axId val="30685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35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27171316"/>
        <c:axId val="56326069"/>
      </c:bar3DChart>
      <c:catAx>
        <c:axId val="27171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6069"/>
        <c:crosses val="autoZero"/>
        <c:auto val="1"/>
        <c:lblOffset val="100"/>
        <c:tickLblSkip val="1"/>
        <c:noMultiLvlLbl val="0"/>
      </c:catAx>
      <c:valAx>
        <c:axId val="56326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1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1251.6</c:v>
                </c:pt>
                <c:pt idx="1">
                  <c:v>1216.2</c:v>
                </c:pt>
                <c:pt idx="5">
                  <c:v>35.399999999999864</c:v>
                </c:pt>
              </c:numCache>
            </c:numRef>
          </c:val>
          <c:shape val="box"/>
        </c:ser>
        <c:shape val="box"/>
        <c:axId val="8513958"/>
        <c:axId val="14530759"/>
      </c:bar3DChart>
      <c:catAx>
        <c:axId val="851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30759"/>
        <c:crosses val="autoZero"/>
        <c:auto val="1"/>
        <c:lblOffset val="100"/>
        <c:tickLblSkip val="1"/>
        <c:noMultiLvlLbl val="0"/>
      </c:catAx>
      <c:valAx>
        <c:axId val="14530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3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260.4</c:v>
                </c:pt>
                <c:pt idx="1">
                  <c:v>260.4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0918552"/>
        <c:axId val="58851993"/>
      </c:bar3DChart>
      <c:catAx>
        <c:axId val="4091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51993"/>
        <c:crosses val="autoZero"/>
        <c:auto val="1"/>
        <c:lblOffset val="100"/>
        <c:tickLblSkip val="2"/>
        <c:noMultiLvlLbl val="0"/>
      </c:catAx>
      <c:valAx>
        <c:axId val="58851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5175370"/>
        <c:axId val="39476523"/>
      </c:bar3DChart>
      <c:catAx>
        <c:axId val="6517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76523"/>
        <c:crosses val="autoZero"/>
        <c:auto val="1"/>
        <c:lblOffset val="100"/>
        <c:tickLblSkip val="1"/>
        <c:noMultiLvlLbl val="0"/>
      </c:catAx>
      <c:valAx>
        <c:axId val="39476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5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55301436"/>
        <c:axId val="25415805"/>
      </c:bar3DChart>
      <c:catAx>
        <c:axId val="5530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15805"/>
        <c:crosses val="autoZero"/>
        <c:auto val="1"/>
        <c:lblOffset val="100"/>
        <c:tickLblSkip val="1"/>
        <c:noMultiLvlLbl val="0"/>
      </c:catAx>
      <c:valAx>
        <c:axId val="25415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14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3778.8</c:v>
                </c:pt>
                <c:pt idx="2">
                  <c:v>1251.6</c:v>
                </c:pt>
                <c:pt idx="3">
                  <c:v>260.4</c:v>
                </c:pt>
                <c:pt idx="4">
                  <c:v>36.1</c:v>
                </c:pt>
                <c:pt idx="5">
                  <c:v>1312.8999999999999</c:v>
                </c:pt>
              </c:numCache>
            </c:numRef>
          </c:val>
          <c:shape val="box"/>
        </c:ser>
        <c:shape val="box"/>
        <c:axId val="37414894"/>
        <c:axId val="21390479"/>
      </c:bar3DChart>
      <c:catAx>
        <c:axId val="37414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90479"/>
        <c:crosses val="autoZero"/>
        <c:auto val="1"/>
        <c:lblOffset val="100"/>
        <c:tickLblSkip val="1"/>
        <c:noMultiLvlLbl val="0"/>
      </c:catAx>
      <c:valAx>
        <c:axId val="21390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14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5588.599999999999</c:v>
                </c:pt>
                <c:pt idx="1">
                  <c:v>710.3</c:v>
                </c:pt>
                <c:pt idx="2">
                  <c:v>391.1</c:v>
                </c:pt>
                <c:pt idx="3">
                  <c:v>3.8</c:v>
                </c:pt>
                <c:pt idx="4">
                  <c:v>0</c:v>
                </c:pt>
                <c:pt idx="5">
                  <c:v>160.89999999999947</c:v>
                </c:pt>
              </c:numCache>
            </c:numRef>
          </c:val>
          <c:shape val="box"/>
        </c:ser>
        <c:shape val="box"/>
        <c:axId val="41500512"/>
        <c:axId val="20259169"/>
      </c:bar3DChart>
      <c:catAx>
        <c:axId val="4150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9169"/>
        <c:crosses val="autoZero"/>
        <c:auto val="1"/>
        <c:lblOffset val="100"/>
        <c:tickLblSkip val="1"/>
        <c:noMultiLvlLbl val="0"/>
      </c:catAx>
      <c:valAx>
        <c:axId val="2025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0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105</v>
      </c>
      <c r="C3" s="119" t="s">
        <v>106</v>
      </c>
      <c r="D3" s="119" t="s">
        <v>29</v>
      </c>
      <c r="E3" s="119" t="s">
        <v>28</v>
      </c>
      <c r="F3" s="119" t="s">
        <v>107</v>
      </c>
      <c r="G3" s="119" t="s">
        <v>108</v>
      </c>
      <c r="H3" s="119" t="s">
        <v>109</v>
      </c>
      <c r="I3" s="119" t="s">
        <v>110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</f>
        <v>3778.8</v>
      </c>
      <c r="E6" s="3">
        <f>D6/D137*100</f>
        <v>34.598058963559794</v>
      </c>
      <c r="F6" s="3">
        <f>D6/B6*100</f>
        <v>15.465335188671524</v>
      </c>
      <c r="G6" s="3">
        <f aca="true" t="shared" si="0" ref="G6:G41">D6/C6*100</f>
        <v>2.577552348432037</v>
      </c>
      <c r="H6" s="3">
        <f>B6-D6</f>
        <v>20655.2</v>
      </c>
      <c r="I6" s="3">
        <f aca="true" t="shared" si="1" ref="I6:I41">C6-D6</f>
        <v>142825.40000000002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</f>
        <v>2656.8</v>
      </c>
      <c r="E7" s="1">
        <f>D7/D6*100</f>
        <v>70.3080342966021</v>
      </c>
      <c r="F7" s="1">
        <f>D7/B7*100</f>
        <v>13.218107732951239</v>
      </c>
      <c r="G7" s="1">
        <f t="shared" si="0"/>
        <v>2.202026481009511</v>
      </c>
      <c r="H7" s="1">
        <f>B7-D7</f>
        <v>17442.899999999998</v>
      </c>
      <c r="I7" s="1">
        <f t="shared" si="1"/>
        <v>117995.7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</f>
        <v>391.1</v>
      </c>
      <c r="E9" s="1">
        <f>D9/D6*100</f>
        <v>10.34984651212025</v>
      </c>
      <c r="F9" s="1">
        <f aca="true" t="shared" si="3" ref="F9:F39">D9/B9*100</f>
        <v>25.510403757093474</v>
      </c>
      <c r="G9" s="1">
        <f t="shared" si="0"/>
        <v>3.7541155127232937</v>
      </c>
      <c r="H9" s="1">
        <f t="shared" si="2"/>
        <v>1142</v>
      </c>
      <c r="I9" s="1">
        <f t="shared" si="1"/>
        <v>10026.8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</f>
        <v>710.3</v>
      </c>
      <c r="E10" s="1">
        <f>D10/D6*100</f>
        <v>18.796972583889062</v>
      </c>
      <c r="F10" s="1">
        <f t="shared" si="3"/>
        <v>25.859181593126547</v>
      </c>
      <c r="G10" s="1">
        <f t="shared" si="0"/>
        <v>4.799032491267423</v>
      </c>
      <c r="H10" s="1">
        <f t="shared" si="2"/>
        <v>2036.5000000000002</v>
      </c>
      <c r="I10" s="1">
        <f t="shared" si="1"/>
        <v>14090.6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0.10056102466391445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16.800000000000022</v>
      </c>
      <c r="E12" s="1">
        <f>D12/D6*100</f>
        <v>0.4445855827246751</v>
      </c>
      <c r="F12" s="1">
        <f t="shared" si="3"/>
        <v>33.33333333333151</v>
      </c>
      <c r="G12" s="1">
        <f t="shared" si="0"/>
        <v>3.3973710819008343</v>
      </c>
      <c r="H12" s="1">
        <f t="shared" si="2"/>
        <v>33.600000000002794</v>
      </c>
      <c r="I12" s="1">
        <f t="shared" si="1"/>
        <v>477.70000000001164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1251.6+285.2+60+12.3</f>
        <v>1609.1</v>
      </c>
      <c r="E31" s="3">
        <f>D31/D137*100</f>
        <v>14.732649697857536</v>
      </c>
      <c r="F31" s="3">
        <f>D31/B31*100</f>
        <v>52.184206259121126</v>
      </c>
      <c r="G31" s="3">
        <f t="shared" si="0"/>
        <v>8.697320699850279</v>
      </c>
      <c r="H31" s="3">
        <f t="shared" si="2"/>
        <v>1474.4</v>
      </c>
      <c r="I31" s="3">
        <f t="shared" si="1"/>
        <v>16892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</f>
        <v>1216.2</v>
      </c>
      <c r="E32" s="1">
        <f>D32/D31*100</f>
        <v>75.58262382698403</v>
      </c>
      <c r="F32" s="1">
        <f t="shared" si="3"/>
        <v>52.852983355786364</v>
      </c>
      <c r="G32" s="1">
        <f t="shared" si="0"/>
        <v>8.690122327655196</v>
      </c>
      <c r="H32" s="1">
        <f t="shared" si="2"/>
        <v>1084.8999999999999</v>
      </c>
      <c r="I32" s="1">
        <f t="shared" si="1"/>
        <v>12779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>
        <f>D34/D31*100</f>
        <v>0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>
        <f>19+12.3</f>
        <v>31.3</v>
      </c>
      <c r="E35" s="19">
        <f>D35/D31*100</f>
        <v>1.9451867503573428</v>
      </c>
      <c r="F35" s="19">
        <f t="shared" si="3"/>
        <v>85.98901098901099</v>
      </c>
      <c r="G35" s="19">
        <f t="shared" si="0"/>
        <v>14.351215038972947</v>
      </c>
      <c r="H35" s="19">
        <f t="shared" si="2"/>
        <v>5.099999999999998</v>
      </c>
      <c r="I35" s="19">
        <f t="shared" si="1"/>
        <v>186.79999999999998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361.59999999999985</v>
      </c>
      <c r="E37" s="1">
        <f>D37/D31*100</f>
        <v>22.47218942265862</v>
      </c>
      <c r="F37" s="1">
        <f t="shared" si="3"/>
        <v>67.24939557373996</v>
      </c>
      <c r="G37" s="1">
        <f t="shared" si="0"/>
        <v>11.153608883405308</v>
      </c>
      <c r="H37" s="1">
        <f>B37-D37</f>
        <v>176.1000000000003</v>
      </c>
      <c r="I37" s="1">
        <f t="shared" si="1"/>
        <v>2880.399999999998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>
        <f>17.7</f>
        <v>17.7</v>
      </c>
      <c r="E41" s="3">
        <f>D41/D137*100</f>
        <v>0.16205823109320638</v>
      </c>
      <c r="F41" s="3">
        <f>D41/B41*100</f>
        <v>31.272084805653712</v>
      </c>
      <c r="G41" s="3">
        <f t="shared" si="0"/>
        <v>5.210479835148661</v>
      </c>
      <c r="H41" s="3">
        <f t="shared" si="2"/>
        <v>38.900000000000006</v>
      </c>
      <c r="I41" s="3">
        <f t="shared" si="1"/>
        <v>322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</f>
        <v>193</v>
      </c>
      <c r="E43" s="3">
        <f>D43/D137*100</f>
        <v>1.7670756271745105</v>
      </c>
      <c r="F43" s="3">
        <f>D43/B43*100</f>
        <v>37.93238993710692</v>
      </c>
      <c r="G43" s="3">
        <f aca="true" t="shared" si="4" ref="G43:G73">D43/C43*100</f>
        <v>6.32247919806067</v>
      </c>
      <c r="H43" s="3">
        <f>B43-D43</f>
        <v>315.8</v>
      </c>
      <c r="I43" s="3">
        <f aca="true" t="shared" si="5" ref="I43:I74">C43-D43</f>
        <v>2859.6</v>
      </c>
    </row>
    <row r="44" spans="1:9" ht="18">
      <c r="A44" s="29" t="s">
        <v>3</v>
      </c>
      <c r="B44" s="49">
        <v>435.4</v>
      </c>
      <c r="C44" s="50">
        <v>2678.6</v>
      </c>
      <c r="D44" s="51">
        <f>193</f>
        <v>193</v>
      </c>
      <c r="E44" s="1">
        <f>D44/D43*100</f>
        <v>100</v>
      </c>
      <c r="F44" s="1">
        <f aca="true" t="shared" si="6" ref="F44:F71">D44/B44*100</f>
        <v>44.32705558107487</v>
      </c>
      <c r="G44" s="1">
        <f t="shared" si="4"/>
        <v>7.205256477264242</v>
      </c>
      <c r="H44" s="1">
        <f aca="true" t="shared" si="7" ref="H44:H71">B44-D44</f>
        <v>242.39999999999998</v>
      </c>
      <c r="I44" s="1">
        <f t="shared" si="5"/>
        <v>2485.6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>
        <f>D48/D43*100</f>
        <v>0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260.4+84.2</f>
        <v>344.59999999999997</v>
      </c>
      <c r="E49" s="3">
        <f>D49/D137*100</f>
        <v>3.15509979857169</v>
      </c>
      <c r="F49" s="3">
        <f>D49/B49*100</f>
        <v>34.159397303727204</v>
      </c>
      <c r="G49" s="3">
        <f t="shared" si="4"/>
        <v>5.69342100915309</v>
      </c>
      <c r="H49" s="3">
        <f>B49-D49</f>
        <v>664.2</v>
      </c>
      <c r="I49" s="3">
        <f t="shared" si="5"/>
        <v>5708</v>
      </c>
    </row>
    <row r="50" spans="1:9" ht="18">
      <c r="A50" s="29" t="s">
        <v>3</v>
      </c>
      <c r="B50" s="49">
        <v>703.5</v>
      </c>
      <c r="C50" s="50">
        <v>4220.9</v>
      </c>
      <c r="D50" s="51">
        <f>260.4</f>
        <v>260.4</v>
      </c>
      <c r="E50" s="1">
        <f>D50/D49*100</f>
        <v>75.56587347649449</v>
      </c>
      <c r="F50" s="1">
        <f t="shared" si="6"/>
        <v>37.014925373134325</v>
      </c>
      <c r="G50" s="1">
        <f t="shared" si="4"/>
        <v>6.169300386173565</v>
      </c>
      <c r="H50" s="1">
        <f t="shared" si="7"/>
        <v>443.1</v>
      </c>
      <c r="I50" s="1">
        <f t="shared" si="5"/>
        <v>3960.4999999999995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>
        <f>D53/D49*100</f>
        <v>0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84.19999999999999</v>
      </c>
      <c r="E54" s="1">
        <f>D54/D49*100</f>
        <v>24.434126523505512</v>
      </c>
      <c r="F54" s="1">
        <f t="shared" si="6"/>
        <v>31.547396028475085</v>
      </c>
      <c r="G54" s="1">
        <f t="shared" si="4"/>
        <v>5.645702024943003</v>
      </c>
      <c r="H54" s="1">
        <f t="shared" si="7"/>
        <v>182.7</v>
      </c>
      <c r="I54" s="1">
        <f>C54-D54</f>
        <v>1407.2000000000007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</f>
        <v>36.1</v>
      </c>
      <c r="E56" s="3">
        <f>D56/D137*100</f>
        <v>0.33052554477201984</v>
      </c>
      <c r="F56" s="3">
        <f>D56/B56*100</f>
        <v>13.794421092854414</v>
      </c>
      <c r="G56" s="3">
        <f t="shared" si="4"/>
        <v>2.299363057324841</v>
      </c>
      <c r="H56" s="3">
        <f>B56-D56</f>
        <v>225.6</v>
      </c>
      <c r="I56" s="3">
        <f t="shared" si="5"/>
        <v>1533.9</v>
      </c>
    </row>
    <row r="57" spans="1:9" ht="18">
      <c r="A57" s="29" t="s">
        <v>3</v>
      </c>
      <c r="B57" s="49">
        <v>136.2</v>
      </c>
      <c r="C57" s="50">
        <v>839</v>
      </c>
      <c r="D57" s="51">
        <f>36.1</f>
        <v>36.1</v>
      </c>
      <c r="E57" s="1">
        <f>D57/D56*100</f>
        <v>100</v>
      </c>
      <c r="F57" s="1">
        <f t="shared" si="6"/>
        <v>26.505139500734217</v>
      </c>
      <c r="G57" s="1">
        <f t="shared" si="4"/>
        <v>4.3027413587604295</v>
      </c>
      <c r="H57" s="1">
        <f t="shared" si="7"/>
        <v>100.1</v>
      </c>
      <c r="I57" s="1">
        <f t="shared" si="5"/>
        <v>802.9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>
        <f>D61/D56*100</f>
        <v>0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16.2</v>
      </c>
      <c r="C67" s="50">
        <v>96.8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16.2</v>
      </c>
      <c r="I67" s="1">
        <f t="shared" si="5"/>
        <v>96.8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1173.8+37.3+101.8+9.7</f>
        <v>1322.6</v>
      </c>
      <c r="E87" s="3">
        <f>D87/D137*100</f>
        <v>12.109503753891229</v>
      </c>
      <c r="F87" s="3">
        <f aca="true" t="shared" si="10" ref="F87:F92">D87/B87*100</f>
        <v>36.04796947397111</v>
      </c>
      <c r="G87" s="3">
        <f t="shared" si="8"/>
        <v>6.008076788545314</v>
      </c>
      <c r="H87" s="3">
        <f aca="true" t="shared" si="11" ref="H87:H92">B87-D87</f>
        <v>2346.4</v>
      </c>
      <c r="I87" s="3">
        <f t="shared" si="9"/>
        <v>20691.100000000002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</f>
        <v>1204.1999999999998</v>
      </c>
      <c r="E88" s="1">
        <f>D88/D87*100</f>
        <v>91.04793588386511</v>
      </c>
      <c r="F88" s="1">
        <f t="shared" si="10"/>
        <v>39.25544399530577</v>
      </c>
      <c r="G88" s="1">
        <f t="shared" si="8"/>
        <v>6.49255421245026</v>
      </c>
      <c r="H88" s="1">
        <f t="shared" si="11"/>
        <v>1863.4000000000005</v>
      </c>
      <c r="I88" s="1">
        <f t="shared" si="9"/>
        <v>17343.2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118.40000000000009</v>
      </c>
      <c r="E91" s="1">
        <f>D91/D87*100</f>
        <v>8.952064116134894</v>
      </c>
      <c r="F91" s="1">
        <f t="shared" si="10"/>
        <v>38.218205293737974</v>
      </c>
      <c r="G91" s="1">
        <f>D91/C91*100</f>
        <v>5.176408866348976</v>
      </c>
      <c r="H91" s="1">
        <f t="shared" si="11"/>
        <v>191.39999999999952</v>
      </c>
      <c r="I91" s="1">
        <f>C91-D91</f>
        <v>2168.899999999999</v>
      </c>
    </row>
    <row r="92" spans="1:9" ht="19.5" thickBot="1">
      <c r="A92" s="14" t="s">
        <v>12</v>
      </c>
      <c r="B92" s="61">
        <v>3557.7</v>
      </c>
      <c r="C92" s="72">
        <v>21346.2</v>
      </c>
      <c r="D92" s="54">
        <f>3479.6+8.1</f>
        <v>3487.7</v>
      </c>
      <c r="E92" s="3">
        <f>D92/D137*100</f>
        <v>31.93279619117378</v>
      </c>
      <c r="F92" s="3">
        <f t="shared" si="10"/>
        <v>98.03243668662338</v>
      </c>
      <c r="G92" s="3">
        <f>D92/C92*100</f>
        <v>16.33873944777056</v>
      </c>
      <c r="H92" s="3">
        <f t="shared" si="11"/>
        <v>70</v>
      </c>
      <c r="I92" s="3">
        <f>C92-D92</f>
        <v>17858.5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>
        <f>110.5</f>
        <v>110.5</v>
      </c>
      <c r="E98" s="25">
        <f>D98/D137*100</f>
        <v>1.011719465299396</v>
      </c>
      <c r="F98" s="25">
        <f>D98/B98*100</f>
        <v>20.67739520958084</v>
      </c>
      <c r="G98" s="25">
        <f aca="true" t="shared" si="12" ref="G98:G135">D98/C98*100</f>
        <v>3.4462325349301395</v>
      </c>
      <c r="H98" s="25">
        <f aca="true" t="shared" si="13" ref="H98:H103">B98-D98</f>
        <v>423.9</v>
      </c>
      <c r="I98" s="25">
        <f aca="true" t="shared" si="14" ref="I98:I135">C98-D98</f>
        <v>3095.9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>
        <f>110.3</f>
        <v>110.3</v>
      </c>
      <c r="E100" s="1">
        <f>D100/D98*100</f>
        <v>99.81900452488688</v>
      </c>
      <c r="F100" s="1">
        <f aca="true" t="shared" si="15" ref="F100:F135">D100/B100*100</f>
        <v>22.117505514337278</v>
      </c>
      <c r="G100" s="1">
        <f t="shared" si="12"/>
        <v>3.7293751690559915</v>
      </c>
      <c r="H100" s="1">
        <f t="shared" si="13"/>
        <v>388.4</v>
      </c>
      <c r="I100" s="1">
        <f t="shared" si="14"/>
        <v>2847.2999999999997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0.20000000000000284</v>
      </c>
      <c r="E102" s="97">
        <f>D102/D98*100</f>
        <v>0.18099547511312475</v>
      </c>
      <c r="F102" s="97">
        <f t="shared" si="15"/>
        <v>0.5602240896358625</v>
      </c>
      <c r="G102" s="97">
        <f t="shared" si="12"/>
        <v>0.08880994671403313</v>
      </c>
      <c r="H102" s="97">
        <f>B102-D102</f>
        <v>35.499999999999986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21.9</v>
      </c>
      <c r="E103" s="95">
        <f>D103/D137*100</f>
        <v>0.2005127266068486</v>
      </c>
      <c r="F103" s="95">
        <f>D103/B103*100</f>
        <v>0.8611537100389289</v>
      </c>
      <c r="G103" s="95">
        <f t="shared" si="12"/>
        <v>0.15777415961846028</v>
      </c>
      <c r="H103" s="95">
        <f t="shared" si="13"/>
        <v>2521.1999999999994</v>
      </c>
      <c r="I103" s="95">
        <f t="shared" si="14"/>
        <v>13858.7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100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150.1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10921.999999999998</v>
      </c>
      <c r="E137" s="38">
        <v>100</v>
      </c>
      <c r="F137" s="3">
        <f>D137/B137*100</f>
        <v>19.35738857804189</v>
      </c>
      <c r="G137" s="3">
        <f aca="true" t="shared" si="17" ref="G137:G143">D137/C137*100</f>
        <v>3.239421163308706</v>
      </c>
      <c r="H137" s="3">
        <f aca="true" t="shared" si="18" ref="H137:H143">B137-D137</f>
        <v>45500.9</v>
      </c>
      <c r="I137" s="3">
        <f aca="true" t="shared" si="19" ref="I137:I143">C137-D137</f>
        <v>326236.99999999994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5588.599999999999</v>
      </c>
      <c r="E138" s="6">
        <f>D138/D137*100</f>
        <v>51.16828419703351</v>
      </c>
      <c r="F138" s="6">
        <f aca="true" t="shared" si="20" ref="F138:F149">D138/B138*100</f>
        <v>13.866702396637413</v>
      </c>
      <c r="G138" s="6">
        <f t="shared" si="17"/>
        <v>2.301240757730235</v>
      </c>
      <c r="H138" s="6">
        <f t="shared" si="18"/>
        <v>34713.7</v>
      </c>
      <c r="I138" s="18">
        <f t="shared" si="19"/>
        <v>237263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710.3</v>
      </c>
      <c r="E139" s="6">
        <f>D139/D137*100</f>
        <v>6.503387657938108</v>
      </c>
      <c r="F139" s="6">
        <f t="shared" si="20"/>
        <v>14.242746285416368</v>
      </c>
      <c r="G139" s="6">
        <f t="shared" si="17"/>
        <v>2.5950065395772293</v>
      </c>
      <c r="H139" s="6">
        <f t="shared" si="18"/>
        <v>4276.800000000001</v>
      </c>
      <c r="I139" s="18">
        <f t="shared" si="19"/>
        <v>26661.5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391.1</v>
      </c>
      <c r="E140" s="6">
        <f>D140/D137*100</f>
        <v>3.5808459989013013</v>
      </c>
      <c r="F140" s="6">
        <f t="shared" si="20"/>
        <v>22.41903124104328</v>
      </c>
      <c r="G140" s="6">
        <f t="shared" si="17"/>
        <v>3.268864297415666</v>
      </c>
      <c r="H140" s="6">
        <f t="shared" si="18"/>
        <v>1353.4</v>
      </c>
      <c r="I140" s="18">
        <f t="shared" si="19"/>
        <v>11573.300000000001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114.1</v>
      </c>
      <c r="E141" s="6">
        <f>D141/D137*100</f>
        <v>1.0446804614539462</v>
      </c>
      <c r="F141" s="6">
        <f t="shared" si="20"/>
        <v>16.757233073872815</v>
      </c>
      <c r="G141" s="6">
        <f t="shared" si="17"/>
        <v>2.7188028689208186</v>
      </c>
      <c r="H141" s="6">
        <f t="shared" si="18"/>
        <v>566.8</v>
      </c>
      <c r="I141" s="18">
        <f t="shared" si="19"/>
        <v>4082.6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4117.899999999998</v>
      </c>
      <c r="E143" s="6">
        <f>D143/D137*100</f>
        <v>37.70280168467312</v>
      </c>
      <c r="F143" s="6">
        <f t="shared" si="20"/>
        <v>49.90002787101772</v>
      </c>
      <c r="G143" s="43">
        <f t="shared" si="17"/>
        <v>8.555235378564861</v>
      </c>
      <c r="H143" s="6">
        <f t="shared" si="18"/>
        <v>4134.400000000007</v>
      </c>
      <c r="I143" s="6">
        <f t="shared" si="19"/>
        <v>44015.19999999994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10921.999999999998</v>
      </c>
      <c r="E154" s="25"/>
      <c r="F154" s="3">
        <f>D154/B154*100</f>
        <v>18.64038830444488</v>
      </c>
      <c r="G154" s="3">
        <f t="shared" si="21"/>
        <v>3.1189611534844723</v>
      </c>
      <c r="H154" s="3">
        <f>B154-D154</f>
        <v>47671.200000000004</v>
      </c>
      <c r="I154" s="3">
        <f t="shared" si="22"/>
        <v>339258.69999999995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10921.999999999998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31" sqref="R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10921.999999999998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2015-01-20T06:08:10Z</dcterms:modified>
  <cp:category/>
  <cp:version/>
  <cp:contentType/>
  <cp:contentStatus/>
</cp:coreProperties>
</file>